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lockStructure="1"/>
  <bookViews>
    <workbookView xWindow="480" yWindow="45" windowWidth="18195" windowHeight="15525"/>
  </bookViews>
  <sheets>
    <sheet name="Investments" sheetId="4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" l="1"/>
  <c r="D25" i="4"/>
  <c r="D20" i="4"/>
  <c r="C20" i="4"/>
  <c r="D16" i="4"/>
  <c r="C16" i="4"/>
  <c r="D13" i="4"/>
  <c r="D27" i="4"/>
  <c r="C25" i="4"/>
  <c r="C27" i="4"/>
  <c r="E10" i="4"/>
  <c r="F15" i="4"/>
  <c r="G15" i="4"/>
  <c r="E22" i="4"/>
  <c r="F21" i="4"/>
  <c r="G21" i="4"/>
  <c r="E18" i="4"/>
  <c r="E14" i="4"/>
  <c r="E15" i="4"/>
  <c r="E16" i="4"/>
  <c r="F18" i="4"/>
  <c r="G18" i="4"/>
  <c r="E24" i="4"/>
  <c r="E21" i="4"/>
  <c r="F14" i="4"/>
  <c r="G14" i="4"/>
  <c r="F23" i="4"/>
  <c r="G23" i="4"/>
  <c r="E23" i="4"/>
  <c r="F12" i="4"/>
  <c r="G12" i="4"/>
  <c r="E19" i="4"/>
  <c r="F11" i="4"/>
  <c r="G11" i="4"/>
  <c r="E17" i="4"/>
  <c r="F22" i="4"/>
  <c r="G22" i="4"/>
  <c r="F24" i="4"/>
  <c r="G24" i="4"/>
  <c r="E12" i="4"/>
  <c r="F17" i="4"/>
  <c r="G17" i="4"/>
  <c r="E11" i="4"/>
  <c r="F19" i="4"/>
  <c r="G19" i="4"/>
  <c r="F10" i="4"/>
  <c r="G10" i="4"/>
  <c r="E25" i="4"/>
  <c r="E13" i="4"/>
  <c r="E20" i="4"/>
  <c r="E27" i="4"/>
  <c r="G27" i="4"/>
</calcChain>
</file>

<file path=xl/sharedStrings.xml><?xml version="1.0" encoding="utf-8"?>
<sst xmlns="http://schemas.openxmlformats.org/spreadsheetml/2006/main" count="23" uniqueCount="23">
  <si>
    <t>Current Allocation</t>
  </si>
  <si>
    <t>Target Allocation</t>
  </si>
  <si>
    <t>Total Fixed Income</t>
  </si>
  <si>
    <t>Total Canadian Equity</t>
  </si>
  <si>
    <t>Total US Equity</t>
  </si>
  <si>
    <t>Total International Equity</t>
  </si>
  <si>
    <t>Canadian small-cap equity</t>
  </si>
  <si>
    <t>US small-cap equity</t>
  </si>
  <si>
    <t>EAFE equity</t>
  </si>
  <si>
    <t>Emerging markets equity</t>
  </si>
  <si>
    <t>Government bonds</t>
  </si>
  <si>
    <t>Corporate bonds</t>
  </si>
  <si>
    <t>Real-return bonds</t>
  </si>
  <si>
    <t>How much money are you adding?</t>
  </si>
  <si>
    <t xml:space="preserve"> Amount to buy or sell</t>
  </si>
  <si>
    <t>New total</t>
  </si>
  <si>
    <t>Canadian equity</t>
  </si>
  <si>
    <t>US equity</t>
  </si>
  <si>
    <t>International small-cap equity</t>
  </si>
  <si>
    <t>Cash</t>
  </si>
  <si>
    <t>Asset Class</t>
  </si>
  <si>
    <t>Canadian real estate (REITs)</t>
  </si>
  <si>
    <t>Portfolio Rebalancing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</si>
</sst>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"/>
    <numFmt numFmtId="165" formatCode="0.0%"/>
    <numFmt numFmtId="166" formatCode="#,##0_ ;[Red]\-#,##0\ "/>
  </numFmts>
  <fonts count="10" x14ac:knownFonts="1">
    <font>
      <sz val="10"/>
      <name val="Verdana"/>
    </font>
    <font>
      <sz val="10"/>
      <name val="Verdana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0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3" fontId="3" fillId="0" borderId="0" xfId="2" applyNumberFormat="1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3" fontId="5" fillId="2" borderId="0" xfId="1" applyNumberFormat="1" applyFont="1" applyFill="1" applyAlignment="1" applyProtection="1">
      <alignment horizontal="center"/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  <xf numFmtId="3" fontId="5" fillId="2" borderId="0" xfId="2" applyNumberFormat="1" applyFont="1" applyFill="1" applyAlignment="1" applyProtection="1">
      <alignment horizontal="center" wrapText="1"/>
      <protection locked="0"/>
    </xf>
    <xf numFmtId="3" fontId="5" fillId="2" borderId="0" xfId="0" applyNumberFormat="1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9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9" fontId="4" fillId="3" borderId="0" xfId="2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9" fontId="4" fillId="4" borderId="0" xfId="2" applyNumberFormat="1" applyFont="1" applyFill="1" applyProtection="1">
      <protection locked="0"/>
    </xf>
    <xf numFmtId="0" fontId="6" fillId="5" borderId="0" xfId="0" applyFont="1" applyFill="1" applyAlignment="1" applyProtection="1">
      <alignment horizontal="left"/>
      <protection locked="0"/>
    </xf>
    <xf numFmtId="9" fontId="4" fillId="5" borderId="0" xfId="2" applyNumberFormat="1" applyFont="1" applyFill="1" applyProtection="1">
      <protection locked="0"/>
    </xf>
    <xf numFmtId="0" fontId="6" fillId="6" borderId="0" xfId="0" applyFont="1" applyFill="1" applyAlignment="1" applyProtection="1">
      <alignment horizontal="left"/>
      <protection locked="0"/>
    </xf>
    <xf numFmtId="9" fontId="4" fillId="6" borderId="0" xfId="2" applyNumberFormat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9" fontId="4" fillId="0" borderId="0" xfId="2" applyFont="1" applyProtection="1">
      <protection locked="0"/>
    </xf>
    <xf numFmtId="3" fontId="2" fillId="0" borderId="0" xfId="0" applyNumberFormat="1" applyFont="1" applyFill="1" applyProtection="1"/>
    <xf numFmtId="3" fontId="2" fillId="5" borderId="0" xfId="0" applyNumberFormat="1" applyFont="1" applyFill="1" applyProtection="1"/>
    <xf numFmtId="3" fontId="2" fillId="0" borderId="0" xfId="2" applyNumberFormat="1" applyFont="1" applyFill="1" applyAlignment="1" applyProtection="1">
      <alignment horizontal="right"/>
    </xf>
    <xf numFmtId="0" fontId="2" fillId="3" borderId="0" xfId="0" applyFont="1" applyFill="1" applyProtection="1"/>
    <xf numFmtId="0" fontId="2" fillId="4" borderId="0" xfId="0" applyFont="1" applyFill="1" applyProtection="1"/>
    <xf numFmtId="3" fontId="6" fillId="6" borderId="0" xfId="2" applyNumberFormat="1" applyFont="1" applyFill="1" applyAlignment="1" applyProtection="1">
      <alignment horizontal="right"/>
    </xf>
    <xf numFmtId="0" fontId="6" fillId="6" borderId="0" xfId="0" applyFont="1" applyFill="1" applyProtection="1"/>
    <xf numFmtId="3" fontId="4" fillId="0" borderId="0" xfId="2" applyNumberFormat="1" applyFont="1" applyFill="1" applyAlignment="1" applyProtection="1">
      <alignment horizontal="right"/>
    </xf>
    <xf numFmtId="164" fontId="4" fillId="0" borderId="0" xfId="0" applyNumberFormat="1" applyFont="1" applyProtection="1"/>
    <xf numFmtId="0" fontId="8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" fontId="3" fillId="0" borderId="0" xfId="1" applyNumberFormat="1" applyFont="1" applyAlignment="1" applyProtection="1">
      <alignment horizontal="center"/>
      <protection locked="0"/>
    </xf>
    <xf numFmtId="9" fontId="3" fillId="0" borderId="0" xfId="2" applyFont="1" applyAlignment="1" applyProtection="1">
      <alignment horizontal="center"/>
      <protection locked="0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horizontal="center"/>
      <protection locked="0"/>
    </xf>
    <xf numFmtId="165" fontId="3" fillId="0" borderId="0" xfId="2" applyNumberFormat="1" applyFont="1" applyFill="1" applyAlignment="1" applyProtection="1">
      <alignment horizontal="center"/>
    </xf>
    <xf numFmtId="3" fontId="2" fillId="0" borderId="0" xfId="1" applyNumberFormat="1" applyFont="1" applyFill="1" applyAlignment="1" applyProtection="1">
      <alignment horizontal="center"/>
      <protection locked="0"/>
    </xf>
    <xf numFmtId="165" fontId="2" fillId="0" borderId="0" xfId="2" applyNumberFormat="1" applyFont="1" applyFill="1" applyAlignment="1" applyProtection="1">
      <alignment horizontal="center"/>
    </xf>
    <xf numFmtId="3" fontId="4" fillId="3" borderId="0" xfId="2" applyNumberFormat="1" applyFont="1" applyFill="1" applyAlignment="1" applyProtection="1">
      <alignment horizontal="center"/>
      <protection locked="0"/>
    </xf>
    <xf numFmtId="165" fontId="4" fillId="3" borderId="0" xfId="2" applyNumberFormat="1" applyFont="1" applyFill="1" applyAlignment="1" applyProtection="1">
      <alignment horizontal="center"/>
    </xf>
    <xf numFmtId="3" fontId="4" fillId="4" borderId="0" xfId="2" applyNumberFormat="1" applyFont="1" applyFill="1" applyAlignment="1" applyProtection="1">
      <alignment horizontal="center"/>
      <protection locked="0"/>
    </xf>
    <xf numFmtId="165" fontId="4" fillId="4" borderId="0" xfId="2" applyNumberFormat="1" applyFont="1" applyFill="1" applyAlignment="1" applyProtection="1">
      <alignment horizontal="center"/>
    </xf>
    <xf numFmtId="3" fontId="3" fillId="0" borderId="0" xfId="1" applyNumberFormat="1" applyFont="1" applyFill="1" applyAlignment="1" applyProtection="1">
      <alignment horizontal="center"/>
      <protection locked="0"/>
    </xf>
    <xf numFmtId="3" fontId="4" fillId="5" borderId="0" xfId="2" applyNumberFormat="1" applyFont="1" applyFill="1" applyAlignment="1" applyProtection="1">
      <alignment horizontal="center"/>
      <protection locked="0"/>
    </xf>
    <xf numFmtId="165" fontId="4" fillId="5" borderId="0" xfId="2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3" fontId="4" fillId="6" borderId="0" xfId="2" applyNumberFormat="1" applyFont="1" applyFill="1" applyAlignment="1" applyProtection="1">
      <alignment horizontal="center"/>
      <protection locked="0"/>
    </xf>
    <xf numFmtId="165" fontId="4" fillId="6" borderId="0" xfId="2" applyNumberFormat="1" applyFont="1" applyFill="1" applyAlignment="1" applyProtection="1">
      <alignment horizontal="center"/>
    </xf>
    <xf numFmtId="9" fontId="2" fillId="0" borderId="0" xfId="2" applyNumberFormat="1" applyFont="1" applyFill="1" applyAlignment="1" applyProtection="1">
      <alignment horizontal="center"/>
    </xf>
    <xf numFmtId="164" fontId="4" fillId="0" borderId="0" xfId="1" applyNumberFormat="1" applyFont="1" applyAlignment="1" applyProtection="1">
      <alignment horizontal="center"/>
      <protection locked="0"/>
    </xf>
    <xf numFmtId="9" fontId="4" fillId="0" borderId="0" xfId="2" applyFont="1" applyAlignment="1" applyProtection="1">
      <alignment horizontal="center"/>
    </xf>
    <xf numFmtId="166" fontId="2" fillId="0" borderId="0" xfId="2" applyNumberFormat="1" applyFont="1" applyFill="1" applyAlignment="1" applyProtection="1">
      <alignment horizontal="right"/>
    </xf>
    <xf numFmtId="166" fontId="2" fillId="3" borderId="0" xfId="2" applyNumberFormat="1" applyFont="1" applyFill="1" applyAlignment="1" applyProtection="1">
      <alignment horizontal="right"/>
    </xf>
    <xf numFmtId="166" fontId="3" fillId="4" borderId="0" xfId="2" applyNumberFormat="1" applyFont="1" applyFill="1" applyAlignment="1" applyProtection="1">
      <alignment horizontal="right"/>
    </xf>
    <xf numFmtId="166" fontId="2" fillId="5" borderId="0" xfId="2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 wrapText="1"/>
      <protection locked="0"/>
    </xf>
    <xf numFmtId="3" fontId="4" fillId="0" borderId="0" xfId="2" applyNumberFormat="1" applyFont="1" applyFill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4" fillId="0" borderId="0" xfId="1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346075</xdr:colOff>
      <xdr:row>1</xdr:row>
      <xdr:rowOff>47625</xdr:rowOff>
    </xdr:from>
    <xdr:to>
      <xdr:col>2</xdr:col>
      <xdr:colOff>169336</xdr:colOff>
      <xdr:row>3</xdr:row>
      <xdr:rowOff>66675</xdr:rowOff>
    </xdr:to>
    <xdr:pic>
      <xdr:nvPicPr>
        <xdr:cNvPr id="104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247650"/>
          <a:ext cx="218546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workbookViewId="0">
      <selection activeCell="C3" sqref="C3:F3"/>
    </sheetView>
  </sheetViews>
  <sheetFormatPr defaultColWidth="9" defaultRowHeight="15.75" customHeight="1" x14ac:dyDescent="0.25"/>
  <cols>
    <col min="1" max="1" width="3.625" style="2" customWidth="1"/>
    <col min="2" max="2" width="31" style="2" customWidth="1"/>
    <col min="3" max="3" width="10.625" style="2" customWidth="1"/>
    <col min="4" max="4" width="11.75" style="39" customWidth="1"/>
    <col min="5" max="5" width="8.625" style="40" customWidth="1"/>
    <col min="6" max="6" width="10.625" style="5" customWidth="1"/>
    <col min="7" max="7" width="10.625" style="4" customWidth="1"/>
    <col min="8" max="8" width="7.375" style="1" customWidth="1"/>
    <col min="9" max="9" width="9.25" style="2" customWidth="1"/>
    <col min="10" max="10" width="7" style="2" customWidth="1"/>
    <col min="11" max="12" width="7.625" style="2" customWidth="1"/>
    <col min="13" max="13" width="8.625" style="2" customWidth="1"/>
    <col min="14" max="16384" width="9" style="2"/>
  </cols>
  <sheetData>
    <row r="2" spans="1:7" ht="15.75" customHeight="1" x14ac:dyDescent="0.25">
      <c r="B2" s="63"/>
      <c r="C2" s="63"/>
      <c r="D2" s="63"/>
      <c r="E2" s="63"/>
      <c r="F2" s="63"/>
      <c r="G2" s="63"/>
    </row>
    <row r="3" spans="1:7" ht="22.5" customHeight="1" x14ac:dyDescent="0.35">
      <c r="B3" s="63"/>
      <c r="C3" s="70" t="s">
        <v>22</v>
      </c>
      <c r="D3" s="70"/>
      <c r="E3" s="70"/>
      <c r="F3" s="70"/>
      <c r="G3" s="63"/>
    </row>
    <row r="4" spans="1:7" ht="15.75" customHeight="1" x14ac:dyDescent="0.25">
      <c r="B4" s="63"/>
      <c r="C4" s="63"/>
      <c r="D4" s="63"/>
      <c r="E4" s="63"/>
      <c r="F4" s="63"/>
      <c r="G4" s="63"/>
    </row>
    <row r="5" spans="1:7" ht="15.75" customHeight="1" x14ac:dyDescent="0.25">
      <c r="B5" s="66" t="s">
        <v>13</v>
      </c>
      <c r="C5" s="67"/>
      <c r="D5" s="41">
        <v>0</v>
      </c>
    </row>
    <row r="7" spans="1:7" s="6" customFormat="1" ht="15.75" customHeight="1" x14ac:dyDescent="0.25">
      <c r="A7" s="38"/>
      <c r="B7" s="68" t="s">
        <v>20</v>
      </c>
      <c r="C7" s="64" t="s">
        <v>1</v>
      </c>
      <c r="D7" s="69" t="s">
        <v>0</v>
      </c>
      <c r="E7" s="69"/>
      <c r="F7" s="65" t="s">
        <v>14</v>
      </c>
      <c r="G7" s="64" t="s">
        <v>15</v>
      </c>
    </row>
    <row r="8" spans="1:7" s="3" customFormat="1" ht="15.75" customHeight="1" x14ac:dyDescent="0.25">
      <c r="A8" s="37"/>
      <c r="B8" s="68"/>
      <c r="C8" s="64"/>
      <c r="D8" s="69"/>
      <c r="E8" s="69"/>
      <c r="F8" s="65"/>
      <c r="G8" s="64"/>
    </row>
    <row r="9" spans="1:7" s="35" customFormat="1" ht="7.5" customHeight="1" x14ac:dyDescent="0.25">
      <c r="B9" s="7"/>
      <c r="C9" s="9"/>
      <c r="D9" s="8"/>
      <c r="E9" s="8"/>
      <c r="F9" s="10"/>
      <c r="G9" s="11"/>
    </row>
    <row r="10" spans="1:7" s="14" customFormat="1" ht="15.75" customHeight="1" x14ac:dyDescent="0.25">
      <c r="B10" s="12" t="s">
        <v>16</v>
      </c>
      <c r="C10" s="13">
        <v>0.1</v>
      </c>
      <c r="D10" s="42">
        <v>10000</v>
      </c>
      <c r="E10" s="43">
        <f>D10/$D$27</f>
        <v>9.9009900990099015E-2</v>
      </c>
      <c r="F10" s="59">
        <f>IF($D$5&lt;&gt;0,($D$27+$D$5)*C10-D10,0)</f>
        <v>0</v>
      </c>
      <c r="G10" s="26">
        <f>D10+F10</f>
        <v>10000</v>
      </c>
    </row>
    <row r="11" spans="1:7" s="14" customFormat="1" ht="15.75" customHeight="1" x14ac:dyDescent="0.25">
      <c r="B11" s="12" t="s">
        <v>6</v>
      </c>
      <c r="C11" s="13">
        <v>0.1</v>
      </c>
      <c r="D11" s="42">
        <v>11000</v>
      </c>
      <c r="E11" s="43">
        <f>D11/$D$27</f>
        <v>0.10891089108910891</v>
      </c>
      <c r="F11" s="59">
        <f>IF($D$5&lt;&gt;0,($D$27+$D$5)*C11-D11,0)</f>
        <v>0</v>
      </c>
      <c r="G11" s="26">
        <f>D11+F11</f>
        <v>11000</v>
      </c>
    </row>
    <row r="12" spans="1:7" s="14" customFormat="1" ht="15.75" customHeight="1" x14ac:dyDescent="0.25">
      <c r="B12" s="12" t="s">
        <v>21</v>
      </c>
      <c r="C12" s="13">
        <v>0.05</v>
      </c>
      <c r="D12" s="44">
        <v>5000</v>
      </c>
      <c r="E12" s="45">
        <f>D12/$D$27</f>
        <v>4.9504950495049507E-2</v>
      </c>
      <c r="F12" s="59">
        <f>IF($D$5&lt;&gt;0,($D$27+$D$5)*C12-D12,0)</f>
        <v>0</v>
      </c>
      <c r="G12" s="26">
        <f>D12+F12</f>
        <v>5000</v>
      </c>
    </row>
    <row r="13" spans="1:7" s="14" customFormat="1" ht="15.75" customHeight="1" x14ac:dyDescent="0.25">
      <c r="B13" s="15" t="s">
        <v>3</v>
      </c>
      <c r="C13" s="16">
        <f>SUM(C10:C12)</f>
        <v>0.25</v>
      </c>
      <c r="D13" s="46">
        <f>SUM(D10:D12)</f>
        <v>26000</v>
      </c>
      <c r="E13" s="47">
        <f>SUM(E10:E12)</f>
        <v>0.25742574257425743</v>
      </c>
      <c r="F13" s="60"/>
      <c r="G13" s="29"/>
    </row>
    <row r="14" spans="1:7" s="14" customFormat="1" ht="15.75" customHeight="1" x14ac:dyDescent="0.25">
      <c r="B14" s="12" t="s">
        <v>17</v>
      </c>
      <c r="C14" s="13">
        <v>0.1</v>
      </c>
      <c r="D14" s="44">
        <v>10000</v>
      </c>
      <c r="E14" s="45">
        <f>D14/$D$27</f>
        <v>9.9009900990099015E-2</v>
      </c>
      <c r="F14" s="59">
        <f>IF($D$5&lt;&gt;0,($D$27+$D$5)*C14-D14,0)</f>
        <v>0</v>
      </c>
      <c r="G14" s="26">
        <f>D14+F14</f>
        <v>10000</v>
      </c>
    </row>
    <row r="15" spans="1:7" s="17" customFormat="1" ht="15.75" customHeight="1" x14ac:dyDescent="0.25">
      <c r="B15" s="12" t="s">
        <v>7</v>
      </c>
      <c r="C15" s="13">
        <v>0.1</v>
      </c>
      <c r="D15" s="44">
        <v>10000</v>
      </c>
      <c r="E15" s="45">
        <f>D15/$D$27</f>
        <v>9.9009900990099015E-2</v>
      </c>
      <c r="F15" s="59">
        <f>IF($D$5&lt;&gt;0,($D$27+$D$5)*C15-D15,0)</f>
        <v>0</v>
      </c>
      <c r="G15" s="26">
        <f>D15+F15</f>
        <v>10000</v>
      </c>
    </row>
    <row r="16" spans="1:7" s="14" customFormat="1" ht="15.75" customHeight="1" x14ac:dyDescent="0.25">
      <c r="B16" s="18" t="s">
        <v>4</v>
      </c>
      <c r="C16" s="19">
        <f>SUM(C14:C15)</f>
        <v>0.2</v>
      </c>
      <c r="D16" s="48">
        <f>SUM(D14:D15)</f>
        <v>20000</v>
      </c>
      <c r="E16" s="49">
        <f>SUM(E14:E15)</f>
        <v>0.19801980198019803</v>
      </c>
      <c r="F16" s="61"/>
      <c r="G16" s="30"/>
    </row>
    <row r="17" spans="2:8" s="14" customFormat="1" ht="15.75" customHeight="1" x14ac:dyDescent="0.25">
      <c r="B17" s="12" t="s">
        <v>8</v>
      </c>
      <c r="C17" s="13">
        <v>0.1</v>
      </c>
      <c r="D17" s="42">
        <v>10000</v>
      </c>
      <c r="E17" s="45">
        <f>D17/$D$27</f>
        <v>9.9009900990099015E-2</v>
      </c>
      <c r="F17" s="59">
        <f>IF($D$5&lt;&gt;0,($D$27+$D$5)*C17-D17,0)</f>
        <v>0</v>
      </c>
      <c r="G17" s="26">
        <f>D17+F17</f>
        <v>10000</v>
      </c>
    </row>
    <row r="18" spans="2:8" s="14" customFormat="1" ht="15.75" customHeight="1" x14ac:dyDescent="0.25">
      <c r="B18" s="12" t="s">
        <v>18</v>
      </c>
      <c r="C18" s="13">
        <v>0.1</v>
      </c>
      <c r="D18" s="42">
        <v>10000</v>
      </c>
      <c r="E18" s="45">
        <f>D18/$D$27</f>
        <v>9.9009900990099015E-2</v>
      </c>
      <c r="F18" s="59">
        <f>IF($D$5&lt;&gt;0,($D$27+$D$5)*C18-D18,0)</f>
        <v>0</v>
      </c>
      <c r="G18" s="26">
        <f>D18+F18</f>
        <v>10000</v>
      </c>
    </row>
    <row r="19" spans="2:8" s="14" customFormat="1" ht="15.75" customHeight="1" x14ac:dyDescent="0.25">
      <c r="B19" s="12" t="s">
        <v>9</v>
      </c>
      <c r="C19" s="13">
        <v>0.05</v>
      </c>
      <c r="D19" s="50">
        <v>5000</v>
      </c>
      <c r="E19" s="45">
        <f>D19/$D$27</f>
        <v>4.9504950495049507E-2</v>
      </c>
      <c r="F19" s="59">
        <f>IF($D$5&lt;&gt;0,($D$27+$D$5)*C19-D19,0)</f>
        <v>0</v>
      </c>
      <c r="G19" s="26">
        <f>D19+F19</f>
        <v>5000</v>
      </c>
    </row>
    <row r="20" spans="2:8" s="14" customFormat="1" ht="15.75" customHeight="1" x14ac:dyDescent="0.25">
      <c r="B20" s="20" t="s">
        <v>5</v>
      </c>
      <c r="C20" s="21">
        <f>SUM(C17:C19)</f>
        <v>0.25</v>
      </c>
      <c r="D20" s="51">
        <f>SUM(D17:D19)</f>
        <v>25000</v>
      </c>
      <c r="E20" s="52">
        <f>SUM(E17:E19)</f>
        <v>0.24752475247524752</v>
      </c>
      <c r="F20" s="62"/>
      <c r="G20" s="27"/>
    </row>
    <row r="21" spans="2:8" s="14" customFormat="1" ht="15.75" customHeight="1" x14ac:dyDescent="0.25">
      <c r="B21" s="12" t="s">
        <v>10</v>
      </c>
      <c r="C21" s="13">
        <v>0.1</v>
      </c>
      <c r="D21" s="50">
        <v>10000</v>
      </c>
      <c r="E21" s="43">
        <f>D21/$D$27</f>
        <v>9.9009900990099015E-2</v>
      </c>
      <c r="F21" s="59">
        <f>IF($D$5&lt;&gt;0,($D$27+$D$5)*C21-D21,0)</f>
        <v>0</v>
      </c>
      <c r="G21" s="26">
        <f>D21+F21</f>
        <v>10000</v>
      </c>
    </row>
    <row r="22" spans="2:8" s="14" customFormat="1" ht="15.75" customHeight="1" x14ac:dyDescent="0.25">
      <c r="B22" s="12" t="s">
        <v>11</v>
      </c>
      <c r="C22" s="13">
        <v>0.1</v>
      </c>
      <c r="D22" s="50">
        <v>10000</v>
      </c>
      <c r="E22" s="43">
        <f>D22/$D$27</f>
        <v>9.9009900990099015E-2</v>
      </c>
      <c r="F22" s="59">
        <f>IF($D$5&lt;&gt;0,($D$27+$D$5)*C22-D22,0)</f>
        <v>0</v>
      </c>
      <c r="G22" s="26">
        <f>D22+F22</f>
        <v>10000</v>
      </c>
    </row>
    <row r="23" spans="2:8" s="14" customFormat="1" ht="15.75" customHeight="1" x14ac:dyDescent="0.25">
      <c r="B23" s="12" t="s">
        <v>12</v>
      </c>
      <c r="C23" s="13">
        <v>0.1</v>
      </c>
      <c r="D23" s="50">
        <v>10000</v>
      </c>
      <c r="E23" s="43">
        <f>D23/$D$27</f>
        <v>9.9009900990099015E-2</v>
      </c>
      <c r="F23" s="59">
        <f>IF($D$5&lt;&gt;0,($D$27+$D$5)*C23-D23,0)</f>
        <v>0</v>
      </c>
      <c r="G23" s="26">
        <f>D23+F23</f>
        <v>10000</v>
      </c>
    </row>
    <row r="24" spans="2:8" s="14" customFormat="1" ht="15.75" customHeight="1" x14ac:dyDescent="0.25">
      <c r="B24" s="12" t="s">
        <v>19</v>
      </c>
      <c r="C24" s="13">
        <v>0</v>
      </c>
      <c r="D24" s="53">
        <v>0</v>
      </c>
      <c r="E24" s="45">
        <f>D24/$D$27</f>
        <v>0</v>
      </c>
      <c r="F24" s="59">
        <f>IF($D$5&lt;&gt;0,($D$27+$D$5)*C24-D24,0)</f>
        <v>0</v>
      </c>
      <c r="G24" s="26">
        <f>D24+F24</f>
        <v>0</v>
      </c>
    </row>
    <row r="25" spans="2:8" s="36" customFormat="1" ht="15.75" customHeight="1" x14ac:dyDescent="0.25">
      <c r="B25" s="22" t="s">
        <v>2</v>
      </c>
      <c r="C25" s="23">
        <f>SUM(C21:C24)</f>
        <v>0.30000000000000004</v>
      </c>
      <c r="D25" s="54">
        <f>SUM(D21:D24)</f>
        <v>30000</v>
      </c>
      <c r="E25" s="55">
        <f>SUM(E21:E24)</f>
        <v>0.29702970297029707</v>
      </c>
      <c r="F25" s="31"/>
      <c r="G25" s="32"/>
    </row>
    <row r="26" spans="2:8" s="14" customFormat="1" ht="3.75" customHeight="1" x14ac:dyDescent="0.25">
      <c r="B26" s="12"/>
      <c r="C26" s="13"/>
      <c r="D26" s="44"/>
      <c r="E26" s="56"/>
      <c r="F26" s="28"/>
      <c r="G26" s="26"/>
    </row>
    <row r="27" spans="2:8" ht="15.75" customHeight="1" x14ac:dyDescent="0.25">
      <c r="B27" s="24"/>
      <c r="C27" s="25">
        <f>C25+C13+C16+C20</f>
        <v>1</v>
      </c>
      <c r="D27" s="57">
        <f>D25+D13+D16+D20</f>
        <v>101000</v>
      </c>
      <c r="E27" s="58">
        <f>E13+E16+E20+E25</f>
        <v>1</v>
      </c>
      <c r="F27" s="33"/>
      <c r="G27" s="34">
        <f>SUM(G10:G24)</f>
        <v>101000</v>
      </c>
      <c r="H27" s="2"/>
    </row>
  </sheetData>
  <mergeCells count="7">
    <mergeCell ref="C3:F3"/>
    <mergeCell ref="G7:G8"/>
    <mergeCell ref="F7:F8"/>
    <mergeCell ref="B5:C5"/>
    <mergeCell ref="B7:B8"/>
    <mergeCell ref="D7:E8"/>
    <mergeCell ref="C7:C8"/>
  </mergeCells>
  <pageMargins left="0.7" right="0.7" top="0.75" bottom="0.75" header="0.3" footer="0.3"/>
  <pageSetup orientation="portrait" verticalDpi="0" r:id="rId1"/>
  <ignoredErrors>
    <ignoredError sqref="E10 C13:D13 E14:E15 F13:G13 F25:G27 E17 C16:D16 E25:E27 E12 C20:D20 D25:D27 F10:G10 F14:G15 F12:G12 C25 C27 E21:E22 F16:G17 E19 F19:G22" unlockedFormula="1"/>
    <ignoredError sqref="E13 E16 E20" formula="1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Bortolotti</dc:creator>
  <cp:lastModifiedBy>stefania.moretti</cp:lastModifiedBy>
  <dcterms:created xsi:type="dcterms:W3CDTF">2006-09-04T21:16:37Z</dcterms:created>
  <dcterms:modified xsi:type="dcterms:W3CDTF">2014-05-23T14:10:55Z</dcterms:modified>
</cp:coreProperties>
</file>